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7" i="1" l="1"/>
  <c r="D20" i="1" l="1"/>
  <c r="G4" i="1"/>
  <c r="G5" i="1"/>
  <c r="G6" i="1"/>
  <c r="G8" i="1"/>
  <c r="G9" i="1"/>
  <c r="G10" i="1"/>
  <c r="G11" i="1"/>
  <c r="G12" i="1"/>
  <c r="G13" i="1"/>
  <c r="G14" i="1"/>
  <c r="G3" i="1"/>
  <c r="F20" i="1" l="1"/>
  <c r="E20" i="1"/>
  <c r="G20" i="1" l="1"/>
</calcChain>
</file>

<file path=xl/sharedStrings.xml><?xml version="1.0" encoding="utf-8"?>
<sst xmlns="http://schemas.openxmlformats.org/spreadsheetml/2006/main" count="37" uniqueCount="37">
  <si>
    <t>Период</t>
  </si>
  <si>
    <t>№ документа,
№ счет-фактуры</t>
  </si>
  <si>
    <t>Дата 
счет-фактуры</t>
  </si>
  <si>
    <t>сумма (с НДС)</t>
  </si>
  <si>
    <t>сумма (без НДС)</t>
  </si>
  <si>
    <t>Кол-во</t>
  </si>
  <si>
    <t>Ср. тариф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</si>
  <si>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</si>
  <si>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</si>
  <si>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</si>
  <si>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</si>
  <si>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</si>
  <si>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</si>
  <si>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</si>
  <si>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</si>
  <si>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</si>
  <si>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</si>
  <si>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</si>
  <si>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</si>
  <si>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Информация о затратах сетевой организации АО " Комиавиатранс" на покупку потерь в сетях и ее стоимости  за 2019 год</t>
  </si>
  <si>
    <t>№ 156 СФ 80/0201 от 31.01.19</t>
  </si>
  <si>
    <t>№ 373 СФ 153/0201 от 28.02.19</t>
  </si>
  <si>
    <t>№ 544 СФ 248/0201 от 31.03.19</t>
  </si>
  <si>
    <t>№ 772 СФ 321/0201 от 30.04.19</t>
  </si>
  <si>
    <t>№ 886 СФ 449/0201 от 31.05.19</t>
  </si>
  <si>
    <t>119 179,07</t>
  </si>
  <si>
    <t>№ 132 СФ 483/0201 от 30.06.19</t>
  </si>
  <si>
    <t>96 149,36</t>
  </si>
  <si>
    <t>№ 1506 СФ 658/0201 от 31.07.19</t>
  </si>
  <si>
    <t>92 824,21</t>
  </si>
  <si>
    <t>№ 1655 СФ 690/0201 от 31.08.19</t>
  </si>
  <si>
    <t>110 885,05</t>
  </si>
  <si>
    <t>№ 1861 СФ 866/0201 от 30.09.19</t>
  </si>
  <si>
    <t>127 912,07</t>
  </si>
  <si>
    <t>№ 2299 СФ 1119/0201 от 30.11.19</t>
  </si>
  <si>
    <t>№ 2110 СФ 1003/0201 от 31.10.19</t>
  </si>
  <si>
    <t>№ 2447 СФ 1223/0201 от 31.12.19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</si>
</sst>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  <charset val="204"/>
    </font>
    <font>
      <b/>
      <sz val="11"/>
      <color indexed="8"/>
      <name val="Calibri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2" xfId="0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4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4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0" fillId="5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4" fontId="0" fillId="0" borderId="0" xfId="0" applyNumberFormat="1"/>
    <xf numFmtId="0" fontId="4" fillId="0" borderId="0" xfId="0" applyFont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G19" sqref="G19"/>
    </sheetView>
  </sheetViews>
  <sheetFormatPr defaultRowHeight="15" x14ac:dyDescent="0.25"/>
  <cols>
    <col min="1" max="1" width="15.7109375" customWidth="1"/>
    <col min="2" max="2" width="34" customWidth="1"/>
    <col min="3" max="3" width="13.140625" customWidth="1"/>
    <col min="4" max="4" width="16.140625" customWidth="1"/>
    <col min="5" max="5" width="19.7109375" customWidth="1"/>
    <col min="6" max="6" width="10.42578125" customWidth="1"/>
    <col min="7" max="7" width="18.85546875" customWidth="1"/>
  </cols>
  <sheetData>
    <row r="1" spans="1:7" ht="34.5" customHeight="1" x14ac:dyDescent="0.25">
      <c r="A1" s="18" t="s">
        <v>19</v>
      </c>
      <c r="B1" s="19"/>
      <c r="C1" s="19"/>
      <c r="D1" s="19"/>
      <c r="E1" s="19"/>
      <c r="F1" s="19"/>
      <c r="G1" s="19"/>
    </row>
    <row r="2" spans="1:7" ht="45" x14ac:dyDescent="0.25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x14ac:dyDescent="0.25">
      <c r="A3" s="1" t="s">
        <v>7</v>
      </c>
      <c r="B3" s="4" t="s">
        <v>20</v>
      </c>
      <c r="C3" s="5">
        <v>43496</v>
      </c>
      <c r="D3" s="6">
        <v>167547.44</v>
      </c>
      <c r="E3" s="7">
        <v>139622.85999999999</v>
      </c>
      <c r="F3" s="8">
        <v>63.624000000000002</v>
      </c>
      <c r="G3" s="7">
        <f>E3/F3</f>
        <v>2194.4998742612847</v>
      </c>
    </row>
    <row r="4" spans="1:7" x14ac:dyDescent="0.25">
      <c r="A4" s="1" t="s">
        <v>8</v>
      </c>
      <c r="B4" s="4" t="s">
        <v>21</v>
      </c>
      <c r="C4" s="5">
        <v>43524</v>
      </c>
      <c r="D4" s="6">
        <v>143522.38</v>
      </c>
      <c r="E4" s="7">
        <v>119601.98</v>
      </c>
      <c r="F4" s="8">
        <v>52.906999999999996</v>
      </c>
      <c r="G4" s="7">
        <f t="shared" ref="G4:G14" si="0">E4/F4</f>
        <v>2260.6078590734687</v>
      </c>
    </row>
    <row r="5" spans="1:7" x14ac:dyDescent="0.25">
      <c r="A5" s="1" t="s">
        <v>9</v>
      </c>
      <c r="B5" s="4" t="s">
        <v>22</v>
      </c>
      <c r="C5" s="5">
        <v>43555</v>
      </c>
      <c r="D5" s="6">
        <v>125501.64</v>
      </c>
      <c r="E5" s="7">
        <v>104584.47</v>
      </c>
      <c r="F5" s="8">
        <v>49.557000000000002</v>
      </c>
      <c r="G5" s="7">
        <f t="shared" si="0"/>
        <v>2110.3874326533082</v>
      </c>
    </row>
    <row r="6" spans="1:7" x14ac:dyDescent="0.25">
      <c r="A6" s="1" t="s">
        <v>10</v>
      </c>
      <c r="B6" s="4" t="s">
        <v>23</v>
      </c>
      <c r="C6" s="5">
        <v>43585</v>
      </c>
      <c r="D6" s="9">
        <v>102824.08</v>
      </c>
      <c r="E6" s="7">
        <v>85686.73</v>
      </c>
      <c r="F6" s="10">
        <v>39.975999999999999</v>
      </c>
      <c r="G6" s="7">
        <f t="shared" si="0"/>
        <v>2143.4543225935563</v>
      </c>
    </row>
    <row r="7" spans="1:7" x14ac:dyDescent="0.25">
      <c r="A7" s="1" t="s">
        <v>11</v>
      </c>
      <c r="B7" s="4" t="s">
        <v>24</v>
      </c>
      <c r="C7" s="5">
        <v>43616</v>
      </c>
      <c r="D7" s="9" t="s">
        <v>25</v>
      </c>
      <c r="E7" s="7">
        <v>99315.89</v>
      </c>
      <c r="F7" s="10">
        <v>42.542999999999999</v>
      </c>
      <c r="G7" s="7">
        <f>E7/F7</f>
        <v>2334.4825235643939</v>
      </c>
    </row>
    <row r="8" spans="1:7" x14ac:dyDescent="0.25">
      <c r="A8" s="1" t="s">
        <v>12</v>
      </c>
      <c r="B8" s="4" t="s">
        <v>26</v>
      </c>
      <c r="C8" s="5">
        <v>43646</v>
      </c>
      <c r="D8" s="9" t="s">
        <v>27</v>
      </c>
      <c r="E8" s="7">
        <v>80124.460000000006</v>
      </c>
      <c r="F8" s="10">
        <v>29.324000000000002</v>
      </c>
      <c r="G8" s="7">
        <f t="shared" si="0"/>
        <v>2732.3850770699769</v>
      </c>
    </row>
    <row r="9" spans="1:7" x14ac:dyDescent="0.25">
      <c r="A9" s="1" t="s">
        <v>13</v>
      </c>
      <c r="B9" s="4" t="s">
        <v>28</v>
      </c>
      <c r="C9" s="5">
        <v>43677</v>
      </c>
      <c r="D9" s="11" t="s">
        <v>29</v>
      </c>
      <c r="E9" s="7">
        <v>77353.509999999995</v>
      </c>
      <c r="F9" s="12">
        <v>25.922000000000001</v>
      </c>
      <c r="G9" s="7">
        <f t="shared" si="0"/>
        <v>2984.0872617853556</v>
      </c>
    </row>
    <row r="10" spans="1:7" x14ac:dyDescent="0.25">
      <c r="A10" s="1" t="s">
        <v>14</v>
      </c>
      <c r="B10" s="4" t="s">
        <v>30</v>
      </c>
      <c r="C10" s="5">
        <v>43708</v>
      </c>
      <c r="D10" s="11" t="s">
        <v>31</v>
      </c>
      <c r="E10" s="7">
        <v>92404.21</v>
      </c>
      <c r="F10" s="12">
        <v>31.948</v>
      </c>
      <c r="G10" s="7">
        <f t="shared" si="0"/>
        <v>2892.3316013521976</v>
      </c>
    </row>
    <row r="11" spans="1:7" x14ac:dyDescent="0.25">
      <c r="A11" s="1" t="s">
        <v>15</v>
      </c>
      <c r="B11" s="4" t="s">
        <v>32</v>
      </c>
      <c r="C11" s="5">
        <v>43738</v>
      </c>
      <c r="D11" s="11" t="s">
        <v>33</v>
      </c>
      <c r="E11" s="13">
        <v>106593.39</v>
      </c>
      <c r="F11" s="12">
        <v>39.194000000000003</v>
      </c>
      <c r="G11" s="7">
        <f t="shared" si="0"/>
        <v>2719.6354033780681</v>
      </c>
    </row>
    <row r="12" spans="1:7" x14ac:dyDescent="0.25">
      <c r="A12" s="1" t="s">
        <v>16</v>
      </c>
      <c r="B12" s="4" t="s">
        <v>35</v>
      </c>
      <c r="C12" s="5">
        <v>43769</v>
      </c>
      <c r="D12" s="14">
        <v>132111.96</v>
      </c>
      <c r="E12" s="7">
        <v>110093.3</v>
      </c>
      <c r="F12" s="15">
        <v>45.104999999999997</v>
      </c>
      <c r="G12" s="7">
        <f t="shared" si="0"/>
        <v>2440.8225252189336</v>
      </c>
    </row>
    <row r="13" spans="1:7" x14ac:dyDescent="0.25">
      <c r="A13" s="1" t="s">
        <v>17</v>
      </c>
      <c r="B13" s="4" t="s">
        <v>34</v>
      </c>
      <c r="C13" s="5">
        <v>43799</v>
      </c>
      <c r="D13" s="14">
        <v>155626.15</v>
      </c>
      <c r="E13" s="7">
        <v>129688.46</v>
      </c>
      <c r="F13" s="15">
        <v>52.752000000000002</v>
      </c>
      <c r="G13" s="7">
        <f t="shared" si="0"/>
        <v>2458.4557931452837</v>
      </c>
    </row>
    <row r="14" spans="1:7" x14ac:dyDescent="0.25">
      <c r="A14" s="1" t="s">
        <v>18</v>
      </c>
      <c r="B14" s="4" t="s">
        <v>36</v>
      </c>
      <c r="C14" s="5">
        <v>43830</v>
      </c>
      <c r="D14" s="14">
        <v>161314.85999999999</v>
      </c>
      <c r="E14" s="7">
        <v>134429.04999999999</v>
      </c>
      <c r="F14" s="15">
        <v>55.459000000000003</v>
      </c>
      <c r="G14" s="7">
        <f t="shared" si="0"/>
        <v>2423.9357002470288</v>
      </c>
    </row>
    <row r="20" spans="3:7" x14ac:dyDescent="0.25">
      <c r="D20" s="16">
        <f>SUM(D3:D14)</f>
        <v>988448.51</v>
      </c>
      <c r="E20" s="16">
        <f>SUM(E3:E14)</f>
        <v>1279498.31</v>
      </c>
      <c r="F20">
        <f>SUM(F3:F14)</f>
        <v>528.31100000000015</v>
      </c>
      <c r="G20" s="7">
        <f>ROUND(E20/F20,2)</f>
        <v>2421.87</v>
      </c>
    </row>
    <row r="21" spans="3:7" x14ac:dyDescent="0.25">
      <c r="C21" s="17"/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2020-01-21T04:49:43Z</dcterms:modified>
</cp:coreProperties>
</file>